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itel.ZSZELETAVA\Desktop\!JK\7. Final\"/>
    </mc:Choice>
  </mc:AlternateContent>
  <xr:revisionPtr revIDLastSave="0" documentId="13_ncr:1_{3B1E92A0-9EDB-4450-8AEB-F4D55BCE79B0}" xr6:coauthVersionLast="36" xr6:coauthVersionMax="45" xr10:uidLastSave="{00000000-0000-0000-0000-000000000000}"/>
  <bookViews>
    <workbookView xWindow="0" yWindow="0" windowWidth="19200" windowHeight="6930" xr2:uid="{00000000-000D-0000-FFFF-FFFF00000000}"/>
  </bookViews>
  <sheets>
    <sheet name="Grafy 2021" sheetId="12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2" l="1"/>
  <c r="M8" i="12"/>
  <c r="N5" i="12"/>
  <c r="N4" i="12"/>
  <c r="N3" i="12"/>
  <c r="G5" i="12"/>
  <c r="G4" i="12"/>
  <c r="G3" i="12"/>
  <c r="K8" i="12"/>
  <c r="K7" i="12"/>
  <c r="K6" i="12"/>
  <c r="K5" i="12"/>
  <c r="K4" i="12"/>
  <c r="K3" i="12"/>
  <c r="D4" i="12"/>
  <c r="D5" i="12"/>
  <c r="D6" i="12"/>
  <c r="D7" i="12"/>
  <c r="D8" i="12"/>
  <c r="D3" i="12"/>
</calcChain>
</file>

<file path=xl/sharedStrings.xml><?xml version="1.0" encoding="utf-8"?>
<sst xmlns="http://schemas.openxmlformats.org/spreadsheetml/2006/main" count="16" uniqueCount="12">
  <si>
    <t>Rok</t>
  </si>
  <si>
    <t>Příjmy 1</t>
  </si>
  <si>
    <t>Výdaje 1</t>
  </si>
  <si>
    <t>Příjmy 2</t>
  </si>
  <si>
    <t>Výdaje 2</t>
  </si>
  <si>
    <t>Saldo 1</t>
  </si>
  <si>
    <t>Saldo 2</t>
  </si>
  <si>
    <t>Státní dluh</t>
  </si>
  <si>
    <t>HDP</t>
  </si>
  <si>
    <t>Podíl státního dluhu na HDP (v %)</t>
  </si>
  <si>
    <t>Fikce 2021</t>
  </si>
  <si>
    <t>Plán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</si>
</sst>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65" fontId="0" fillId="0" borderId="0" xfId="0" applyNumberFormat="1" applyFill="1"/>
    <xf numFmtId="165" fontId="2" fillId="0" borderId="0" xfId="0" applyNumberFormat="1" applyFont="1" applyFill="1" applyBorder="1" applyAlignment="1">
      <alignment vertical="center" wrapText="1"/>
    </xf>
    <xf numFmtId="165" fontId="0" fillId="0" borderId="0" xfId="0" applyNumberFormat="1"/>
    <xf numFmtId="0" fontId="0" fillId="0" borderId="1" xfId="0" applyBorder="1"/>
    <xf numFmtId="164" fontId="0" fillId="0" borderId="1" xfId="0" applyNumberFormat="1" applyFill="1" applyBorder="1"/>
    <xf numFmtId="165" fontId="0" fillId="0" borderId="1" xfId="0" applyNumberFormat="1" applyFill="1" applyBorder="1"/>
    <xf numFmtId="165" fontId="2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'Grafy 2021'!$B$2</c:f>
              <c:strCache>
                <c:ptCount val="1"/>
                <c:pt idx="0">
                  <c:v>Příjmy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'Grafy 2021'!$A$3:$A$8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'Grafy 2021'!$B$3:$B$8</c:f>
              <c:numCache>
                <c:formatCode>#\ ##0.0</c:formatCode>
                <c:ptCount val="6"/>
                <c:pt idx="0">
                  <c:v>1281.6199999999999</c:v>
                </c:pt>
                <c:pt idx="1">
                  <c:v>1273.6400000000001</c:v>
                </c:pt>
                <c:pt idx="2">
                  <c:v>1403.92</c:v>
                </c:pt>
                <c:pt idx="3">
                  <c:v>1523.23</c:v>
                </c:pt>
                <c:pt idx="4">
                  <c:v>1475.5</c:v>
                </c:pt>
                <c:pt idx="5">
                  <c:v>1390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F6-461D-9B39-CC8ABAE8AD06}"/>
            </c:ext>
          </c:extLst>
        </c:ser>
        <c:ser>
          <c:idx val="1"/>
          <c:order val="1"/>
          <c:tx>
            <c:strRef>
              <c:f>'Grafy 2021'!$C$2</c:f>
              <c:strCache>
                <c:ptCount val="1"/>
                <c:pt idx="0">
                  <c:v>Výdaje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'Grafy 2021'!$A$3:$A$8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'Grafy 2021'!$C$3:$C$8</c:f>
              <c:numCache>
                <c:formatCode>#\ ##0.0</c:formatCode>
                <c:ptCount val="6"/>
                <c:pt idx="0">
                  <c:v>1219.8399999999999</c:v>
                </c:pt>
                <c:pt idx="1">
                  <c:v>1279.8</c:v>
                </c:pt>
                <c:pt idx="2">
                  <c:v>1400.97</c:v>
                </c:pt>
                <c:pt idx="3">
                  <c:v>1551.74</c:v>
                </c:pt>
                <c:pt idx="4">
                  <c:v>1842.9</c:v>
                </c:pt>
                <c:pt idx="5">
                  <c:v>1890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6-461D-9B39-CC8ABAE8A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8648096"/>
        <c:axId val="1815155376"/>
      </c:lineChart>
      <c:catAx>
        <c:axId val="170864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15155376"/>
        <c:crosses val="autoZero"/>
        <c:auto val="1"/>
        <c:lblAlgn val="ctr"/>
        <c:lblOffset val="100"/>
        <c:noMultiLvlLbl val="0"/>
      </c:catAx>
      <c:valAx>
        <c:axId val="1815155376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864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'Grafy 2021'!$I$2</c:f>
              <c:strCache>
                <c:ptCount val="1"/>
                <c:pt idx="0">
                  <c:v>Příjmy 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'Grafy 2021'!$H$3:$H$8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'Grafy 2021'!$I$3:$I$8</c:f>
              <c:numCache>
                <c:formatCode>#\ ##0.0</c:formatCode>
                <c:ptCount val="6"/>
                <c:pt idx="0">
                  <c:v>1281.6199999999999</c:v>
                </c:pt>
                <c:pt idx="1">
                  <c:v>1273.6400000000001</c:v>
                </c:pt>
                <c:pt idx="2">
                  <c:v>1403.92</c:v>
                </c:pt>
                <c:pt idx="3">
                  <c:v>1523.23</c:v>
                </c:pt>
                <c:pt idx="4">
                  <c:v>1475.5</c:v>
                </c:pt>
                <c:pt idx="5">
                  <c:v>1492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EE-4F43-91EE-40D6E7863C8B}"/>
            </c:ext>
          </c:extLst>
        </c:ser>
        <c:ser>
          <c:idx val="2"/>
          <c:order val="1"/>
          <c:tx>
            <c:strRef>
              <c:f>'Grafy 2021'!$J$2</c:f>
              <c:strCache>
                <c:ptCount val="1"/>
                <c:pt idx="0">
                  <c:v>Výdaje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'Grafy 2021'!$H$3:$H$8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'Grafy 2021'!$J$3:$J$8</c:f>
              <c:numCache>
                <c:formatCode>#\ ##0.0</c:formatCode>
                <c:ptCount val="6"/>
                <c:pt idx="0">
                  <c:v>1219.8399999999999</c:v>
                </c:pt>
                <c:pt idx="1">
                  <c:v>1279.8</c:v>
                </c:pt>
                <c:pt idx="2">
                  <c:v>1400.97</c:v>
                </c:pt>
                <c:pt idx="3">
                  <c:v>1551.74</c:v>
                </c:pt>
                <c:pt idx="4">
                  <c:v>1842.9</c:v>
                </c:pt>
                <c:pt idx="5">
                  <c:v>1812.7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EE-4F43-91EE-40D6E7863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8648096"/>
        <c:axId val="1815155376"/>
      </c:lineChart>
      <c:catAx>
        <c:axId val="170864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15155376"/>
        <c:crosses val="autoZero"/>
        <c:auto val="1"/>
        <c:lblAlgn val="ctr"/>
        <c:lblOffset val="100"/>
        <c:noMultiLvlLbl val="0"/>
      </c:catAx>
      <c:valAx>
        <c:axId val="1815155376"/>
        <c:scaling>
          <c:orientation val="minMax"/>
          <c:max val="2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864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93098656785548"/>
          <c:y val="4.793028322440087E-2"/>
          <c:w val="0.68278122587617729"/>
          <c:h val="0.785871490650047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'Grafy 2021'!$E$2</c:f>
              <c:strCache>
                <c:ptCount val="1"/>
                <c:pt idx="0">
                  <c:v>Státní dluh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'Grafy 2021'!$A$3:$A$8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'Grafy 2021'!$E$3:$E$8</c:f>
              <c:numCache>
                <c:formatCode>#\ ##0.0</c:formatCode>
                <c:ptCount val="6"/>
                <c:pt idx="0">
                  <c:v>1613.4</c:v>
                </c:pt>
                <c:pt idx="1">
                  <c:v>1624.7</c:v>
                </c:pt>
                <c:pt idx="2">
                  <c:v>1622</c:v>
                </c:pt>
                <c:pt idx="3">
                  <c:v>1650.5</c:v>
                </c:pt>
                <c:pt idx="4">
                  <c:v>2049.6999999999998</c:v>
                </c:pt>
                <c:pt idx="5">
                  <c:v>2530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A-4A59-A5F4-4C6A24225878}"/>
            </c:ext>
          </c:extLst>
        </c:ser>
        <c:ser>
          <c:idx val="2"/>
          <c:order val="1"/>
          <c:tx>
            <c:strRef>
              <c:f>'Grafy 2021'!$F$2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'Grafy 2021'!$A$3:$A$8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'Grafy 2021'!$F$3:$F$8</c:f>
              <c:numCache>
                <c:formatCode>#\ ##0.0</c:formatCode>
                <c:ptCount val="6"/>
                <c:pt idx="0">
                  <c:v>4715</c:v>
                </c:pt>
                <c:pt idx="1">
                  <c:v>5050</c:v>
                </c:pt>
                <c:pt idx="2">
                  <c:v>5329</c:v>
                </c:pt>
                <c:pt idx="3">
                  <c:v>5627</c:v>
                </c:pt>
                <c:pt idx="4">
                  <c:v>5652</c:v>
                </c:pt>
                <c:pt idx="5">
                  <c:v>5966.9811320754716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1A-4A59-A5F4-4C6A24225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28617760"/>
        <c:axId val="1828611104"/>
      </c:barChart>
      <c:lineChart>
        <c:grouping val="standard"/>
        <c:varyColors val="0"/>
        <c:ser>
          <c:idx val="3"/>
          <c:order val="2"/>
          <c:tx>
            <c:strRef>
              <c:f>'Grafy 2021'!$G$2</c:f>
              <c:strCache>
                <c:ptCount val="1"/>
                <c:pt idx="0">
                  <c:v>Podíl státního dluhu na HDP (v %)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'Grafy 2021'!$G$3:$G$8</c:f>
              <c:numCache>
                <c:formatCode>0.0</c:formatCode>
                <c:ptCount val="6"/>
                <c:pt idx="0">
                  <c:v>34.218451749734889</c:v>
                </c:pt>
                <c:pt idx="1">
                  <c:v>32.172277227722773</c:v>
                </c:pt>
                <c:pt idx="2">
                  <c:v>30.437230249577784</c:v>
                </c:pt>
                <c:pt idx="3" formatCode="#\ ##0.0">
                  <c:v>29</c:v>
                </c:pt>
                <c:pt idx="4" formatCode="#\ ##0.0">
                  <c:v>36.299999999999997</c:v>
                </c:pt>
                <c:pt idx="5" formatCode="#\ ##0.0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1A-4A59-A5F4-4C6A24225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732544"/>
        <c:axId val="1811734624"/>
      </c:lineChart>
      <c:catAx>
        <c:axId val="182861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28611104"/>
        <c:crosses val="autoZero"/>
        <c:auto val="1"/>
        <c:lblAlgn val="ctr"/>
        <c:lblOffset val="100"/>
        <c:noMultiLvlLbl val="0"/>
      </c:catAx>
      <c:valAx>
        <c:axId val="1828611104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mld. Kč</a:t>
                </a:r>
              </a:p>
            </c:rich>
          </c:tx>
          <c:layout>
            <c:manualLayout>
              <c:xMode val="edge"/>
              <c:yMode val="edge"/>
              <c:x val="2.5098039215686273E-2"/>
              <c:y val="0.345700512926080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28617760"/>
        <c:crosses val="autoZero"/>
        <c:crossBetween val="between"/>
      </c:valAx>
      <c:valAx>
        <c:axId val="1811734624"/>
        <c:scaling>
          <c:orientation val="minMax"/>
          <c:max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podíl státního dluhu na HDP (v %)</a:t>
                </a:r>
              </a:p>
            </c:rich>
          </c:tx>
          <c:layout>
            <c:manualLayout>
              <c:xMode val="edge"/>
              <c:yMode val="edge"/>
              <c:x val="0.92719987648602753"/>
              <c:y val="0.114121078002504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11732544"/>
        <c:crosses val="max"/>
        <c:crossBetween val="between"/>
      </c:valAx>
      <c:catAx>
        <c:axId val="1811732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81173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7400030878493"/>
          <c:y val="0.90699593385692223"/>
          <c:w val="0.68051999382430139"/>
          <c:h val="5.55670695924514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0527950422066"/>
          <c:y val="4.793028322440087E-2"/>
          <c:w val="0.73494720136727099"/>
          <c:h val="0.807931301580933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'Grafy 2021'!$L$2</c:f>
              <c:strCache>
                <c:ptCount val="1"/>
                <c:pt idx="0">
                  <c:v>Státní dluh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'Grafy 2021'!$H$3:$H$8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'Grafy 2021'!$L$3:$L$8</c:f>
              <c:numCache>
                <c:formatCode>#\ ##0.0</c:formatCode>
                <c:ptCount val="6"/>
                <c:pt idx="0">
                  <c:v>1613.4</c:v>
                </c:pt>
                <c:pt idx="1">
                  <c:v>1624.7</c:v>
                </c:pt>
                <c:pt idx="2">
                  <c:v>1622</c:v>
                </c:pt>
                <c:pt idx="3">
                  <c:v>1650.5</c:v>
                </c:pt>
                <c:pt idx="4">
                  <c:v>2049.6999999999998</c:v>
                </c:pt>
                <c:pt idx="5">
                  <c:v>3060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7-44AF-951F-8BD7CC841420}"/>
            </c:ext>
          </c:extLst>
        </c:ser>
        <c:ser>
          <c:idx val="2"/>
          <c:order val="1"/>
          <c:tx>
            <c:strRef>
              <c:f>'Grafy 2021'!$M$2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'Grafy 2021'!$H$3:$H$8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'Grafy 2021'!$M$3:$M$8</c:f>
              <c:numCache>
                <c:formatCode>#\ ##0.0</c:formatCode>
                <c:ptCount val="6"/>
                <c:pt idx="0">
                  <c:v>4715</c:v>
                </c:pt>
                <c:pt idx="1">
                  <c:v>5050</c:v>
                </c:pt>
                <c:pt idx="2">
                  <c:v>5329</c:v>
                </c:pt>
                <c:pt idx="3">
                  <c:v>5627</c:v>
                </c:pt>
                <c:pt idx="4">
                  <c:v>5652</c:v>
                </c:pt>
                <c:pt idx="5">
                  <c:v>6375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47-44AF-951F-8BD7CC841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28617760"/>
        <c:axId val="1828611104"/>
      </c:barChart>
      <c:lineChart>
        <c:grouping val="standard"/>
        <c:varyColors val="0"/>
        <c:ser>
          <c:idx val="3"/>
          <c:order val="2"/>
          <c:tx>
            <c:strRef>
              <c:f>'Grafy 2021'!$N$2</c:f>
              <c:strCache>
                <c:ptCount val="1"/>
                <c:pt idx="0">
                  <c:v>Podíl státního dluhu na HDP (v %)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'Grafy 2021'!$N$3:$N$8</c:f>
              <c:numCache>
                <c:formatCode>0.0</c:formatCode>
                <c:ptCount val="6"/>
                <c:pt idx="0">
                  <c:v>34.218451749734889</c:v>
                </c:pt>
                <c:pt idx="1">
                  <c:v>32.172277227722773</c:v>
                </c:pt>
                <c:pt idx="2">
                  <c:v>30.437230249577784</c:v>
                </c:pt>
                <c:pt idx="3" formatCode="#\ ##0.0">
                  <c:v>29</c:v>
                </c:pt>
                <c:pt idx="4" formatCode="#\ ##0.0">
                  <c:v>36.299999999999997</c:v>
                </c:pt>
                <c:pt idx="5" formatCode="#\ ##0.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47-44AF-951F-8BD7CC841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732544"/>
        <c:axId val="1811734624"/>
      </c:lineChart>
      <c:catAx>
        <c:axId val="182861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28611104"/>
        <c:crosses val="autoZero"/>
        <c:auto val="1"/>
        <c:lblAlgn val="ctr"/>
        <c:lblOffset val="100"/>
        <c:noMultiLvlLbl val="0"/>
      </c:catAx>
      <c:valAx>
        <c:axId val="182861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mld. Kč</a:t>
                </a:r>
              </a:p>
            </c:rich>
          </c:tx>
          <c:layout>
            <c:manualLayout>
              <c:xMode val="edge"/>
              <c:yMode val="edge"/>
              <c:x val="1.5978112175102598E-2"/>
              <c:y val="0.357024034416080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28617760"/>
        <c:crosses val="autoZero"/>
        <c:crossBetween val="between"/>
      </c:valAx>
      <c:valAx>
        <c:axId val="1811734624"/>
        <c:scaling>
          <c:orientation val="minMax"/>
          <c:max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podíl státního dluhu na HDP (v %)</a:t>
                </a:r>
              </a:p>
            </c:rich>
          </c:tx>
          <c:layout>
            <c:manualLayout>
              <c:xMode val="edge"/>
              <c:yMode val="edge"/>
              <c:x val="0.94908768414892053"/>
              <c:y val="0.20187772706755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11732544"/>
        <c:crosses val="max"/>
        <c:crossBetween val="between"/>
      </c:valAx>
      <c:catAx>
        <c:axId val="1811732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81173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8</xdr:row>
      <xdr:rowOff>123824</xdr:rowOff>
    </xdr:from>
    <xdr:to>
      <xdr:col>15</xdr:col>
      <xdr:colOff>19050</xdr:colOff>
      <xdr:row>23</xdr:row>
      <xdr:rowOff>190499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47625</xdr:colOff>
      <xdr:row>8</xdr:row>
      <xdr:rowOff>133350</xdr:rowOff>
    </xdr:from>
    <xdr:to>
      <xdr:col>21</xdr:col>
      <xdr:colOff>381000</xdr:colOff>
      <xdr:row>24</xdr:row>
      <xdr:rowOff>9525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66675</xdr:colOff>
      <xdr:row>25</xdr:row>
      <xdr:rowOff>38099</xdr:rowOff>
    </xdr:from>
    <xdr:to>
      <xdr:col>25</xdr:col>
      <xdr:colOff>447675</xdr:colOff>
      <xdr:row>48</xdr:row>
      <xdr:rowOff>66675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400050</xdr:colOff>
      <xdr:row>25</xdr:row>
      <xdr:rowOff>38099</xdr:rowOff>
    </xdr:from>
    <xdr:to>
      <xdr:col>15</xdr:col>
      <xdr:colOff>47625</xdr:colOff>
      <xdr:row>48</xdr:row>
      <xdr:rowOff>142874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19</xdr:col>
      <xdr:colOff>413321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0"/>
          <a:ext cx="11995721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NEUPRAVOVAT </a:t>
          </a:r>
        </a:p>
        <a:p>
          <a:pPr algn="ctr"/>
          <a:r>
            <a:rPr lang="cs-CZ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Pouze pro účely společnosti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"/>
  <sheetViews>
    <sheetView tabSelected="1" workbookViewId="0">
      <selection activeCell="E15" sqref="E15"/>
    </sheetView>
  </sheetViews>
  <sheetFormatPr defaultRowHeight="14.5" x14ac:dyDescent="0.35"/>
  <cols>
    <col min="1" max="1" width="8.7265625" style="11"/>
    <col min="8" max="8" width="8.7265625" style="11"/>
  </cols>
  <sheetData>
    <row r="1" spans="1:14" x14ac:dyDescent="0.35">
      <c r="A1" s="11" t="s">
        <v>11</v>
      </c>
      <c r="G1" s="4"/>
      <c r="H1" s="11" t="s">
        <v>10</v>
      </c>
    </row>
    <row r="2" spans="1:14" x14ac:dyDescent="0.35">
      <c r="A2" s="8" t="s">
        <v>0</v>
      </c>
      <c r="B2" s="9" t="s">
        <v>1</v>
      </c>
      <c r="C2" s="9" t="s">
        <v>2</v>
      </c>
      <c r="D2" s="9" t="s">
        <v>5</v>
      </c>
      <c r="E2" s="9" t="s">
        <v>7</v>
      </c>
      <c r="F2" s="9" t="s">
        <v>8</v>
      </c>
      <c r="G2" s="10" t="s">
        <v>9</v>
      </c>
      <c r="H2" s="8" t="s">
        <v>0</v>
      </c>
      <c r="I2" s="9" t="s">
        <v>3</v>
      </c>
      <c r="J2" s="9" t="s">
        <v>4</v>
      </c>
      <c r="K2" s="9" t="s">
        <v>6</v>
      </c>
      <c r="L2" s="9" t="s">
        <v>7</v>
      </c>
      <c r="M2" s="9" t="s">
        <v>8</v>
      </c>
      <c r="N2" s="10" t="s">
        <v>9</v>
      </c>
    </row>
    <row r="3" spans="1:14" x14ac:dyDescent="0.35">
      <c r="A3" s="12">
        <v>2016</v>
      </c>
      <c r="B3" s="2">
        <v>1281.6199999999999</v>
      </c>
      <c r="C3" s="2">
        <v>1219.8399999999999</v>
      </c>
      <c r="D3" s="2">
        <f>B3-C3</f>
        <v>61.779999999999973</v>
      </c>
      <c r="E3" s="1">
        <v>1613.4</v>
      </c>
      <c r="F3" s="1">
        <v>4715</v>
      </c>
      <c r="G3" s="5">
        <f t="shared" ref="G3:G5" si="0">E3/F3*100</f>
        <v>34.218451749734889</v>
      </c>
      <c r="H3" s="12">
        <v>2016</v>
      </c>
      <c r="I3" s="2">
        <v>1281.6199999999999</v>
      </c>
      <c r="J3" s="2">
        <v>1219.8399999999999</v>
      </c>
      <c r="K3" s="2">
        <f>I3-J3</f>
        <v>61.779999999999973</v>
      </c>
      <c r="L3" s="1">
        <v>1613.4</v>
      </c>
      <c r="M3" s="1">
        <v>4715</v>
      </c>
      <c r="N3" s="5">
        <f t="shared" ref="N3:N5" si="1">L3/M3*100</f>
        <v>34.218451749734889</v>
      </c>
    </row>
    <row r="4" spans="1:14" x14ac:dyDescent="0.35">
      <c r="A4" s="12">
        <v>2017</v>
      </c>
      <c r="B4" s="2">
        <v>1273.6400000000001</v>
      </c>
      <c r="C4" s="2">
        <v>1279.8</v>
      </c>
      <c r="D4" s="2">
        <f t="shared" ref="D4:D8" si="2">B4-C4</f>
        <v>-6.1599999999998545</v>
      </c>
      <c r="E4" s="1">
        <v>1624.7</v>
      </c>
      <c r="F4" s="1">
        <v>5050</v>
      </c>
      <c r="G4" s="5">
        <f t="shared" si="0"/>
        <v>32.172277227722773</v>
      </c>
      <c r="H4" s="12">
        <v>2017</v>
      </c>
      <c r="I4" s="2">
        <v>1273.6400000000001</v>
      </c>
      <c r="J4" s="2">
        <v>1279.8</v>
      </c>
      <c r="K4" s="2">
        <f t="shared" ref="K4:K8" si="3">I4-J4</f>
        <v>-6.1599999999998545</v>
      </c>
      <c r="L4" s="1">
        <v>1624.7</v>
      </c>
      <c r="M4" s="1">
        <v>5050</v>
      </c>
      <c r="N4" s="5">
        <f t="shared" si="1"/>
        <v>32.172277227722773</v>
      </c>
    </row>
    <row r="5" spans="1:14" x14ac:dyDescent="0.35">
      <c r="A5" s="12">
        <v>2018</v>
      </c>
      <c r="B5" s="2">
        <v>1403.92</v>
      </c>
      <c r="C5" s="2">
        <v>1400.97</v>
      </c>
      <c r="D5" s="2">
        <f t="shared" si="2"/>
        <v>2.9500000000000455</v>
      </c>
      <c r="E5" s="1">
        <v>1622</v>
      </c>
      <c r="F5" s="1">
        <v>5329</v>
      </c>
      <c r="G5" s="5">
        <f t="shared" si="0"/>
        <v>30.437230249577784</v>
      </c>
      <c r="H5" s="12">
        <v>2018</v>
      </c>
      <c r="I5" s="2">
        <v>1403.92</v>
      </c>
      <c r="J5" s="2">
        <v>1400.97</v>
      </c>
      <c r="K5" s="2">
        <f t="shared" si="3"/>
        <v>2.9500000000000455</v>
      </c>
      <c r="L5" s="1">
        <v>1622</v>
      </c>
      <c r="M5" s="1">
        <v>5329</v>
      </c>
      <c r="N5" s="5">
        <f t="shared" si="1"/>
        <v>30.437230249577784</v>
      </c>
    </row>
    <row r="6" spans="1:14" x14ac:dyDescent="0.35">
      <c r="A6" s="12">
        <v>2019</v>
      </c>
      <c r="B6" s="2">
        <v>1523.23</v>
      </c>
      <c r="C6" s="2">
        <v>1551.74</v>
      </c>
      <c r="D6" s="2">
        <f t="shared" si="2"/>
        <v>-28.509999999999991</v>
      </c>
      <c r="E6" s="1">
        <v>1650.5</v>
      </c>
      <c r="F6" s="1">
        <v>5627</v>
      </c>
      <c r="G6" s="6">
        <v>29</v>
      </c>
      <c r="H6" s="12">
        <v>2019</v>
      </c>
      <c r="I6" s="2">
        <v>1523.23</v>
      </c>
      <c r="J6" s="2">
        <v>1551.74</v>
      </c>
      <c r="K6" s="2">
        <f t="shared" si="3"/>
        <v>-28.509999999999991</v>
      </c>
      <c r="L6" s="1">
        <v>1650.5</v>
      </c>
      <c r="M6" s="1">
        <v>5627</v>
      </c>
      <c r="N6" s="6">
        <v>29</v>
      </c>
    </row>
    <row r="7" spans="1:14" x14ac:dyDescent="0.35">
      <c r="A7" s="12">
        <v>2020</v>
      </c>
      <c r="B7" s="2">
        <v>1475.5</v>
      </c>
      <c r="C7" s="2">
        <v>1842.9</v>
      </c>
      <c r="D7" s="2">
        <f t="shared" si="2"/>
        <v>-367.40000000000009</v>
      </c>
      <c r="E7" s="1">
        <v>2049.6999999999998</v>
      </c>
      <c r="F7" s="1">
        <v>5652</v>
      </c>
      <c r="G7" s="7">
        <v>36.299999999999997</v>
      </c>
      <c r="H7" s="12">
        <v>2020</v>
      </c>
      <c r="I7" s="2">
        <v>1475.5</v>
      </c>
      <c r="J7" s="2">
        <v>1842.9</v>
      </c>
      <c r="K7" s="2">
        <f t="shared" si="3"/>
        <v>-367.40000000000009</v>
      </c>
      <c r="L7" s="1">
        <v>2049.6999999999998</v>
      </c>
      <c r="M7" s="1">
        <v>5652</v>
      </c>
      <c r="N7" s="7">
        <v>36.299999999999997</v>
      </c>
    </row>
    <row r="8" spans="1:14" x14ac:dyDescent="0.35">
      <c r="A8" s="12">
        <v>2021</v>
      </c>
      <c r="B8" s="2">
        <v>1390</v>
      </c>
      <c r="C8" s="2">
        <v>1890</v>
      </c>
      <c r="D8" s="2">
        <f t="shared" si="2"/>
        <v>-500</v>
      </c>
      <c r="E8" s="1">
        <v>2530</v>
      </c>
      <c r="F8" s="3">
        <f>E8/G8*100</f>
        <v>5966.9811320754716</v>
      </c>
      <c r="G8" s="7">
        <v>42.4</v>
      </c>
      <c r="H8" s="12">
        <v>2021</v>
      </c>
      <c r="I8" s="2">
        <v>1492</v>
      </c>
      <c r="J8" s="2">
        <v>1812.7</v>
      </c>
      <c r="K8" s="2">
        <f t="shared" si="3"/>
        <v>-320.70000000000005</v>
      </c>
      <c r="L8" s="1">
        <v>3060</v>
      </c>
      <c r="M8" s="3">
        <f>L8/N8*100</f>
        <v>6375</v>
      </c>
      <c r="N8" s="7">
        <v>48</v>
      </c>
    </row>
    <row r="9" spans="1:14" x14ac:dyDescent="0.35">
      <c r="A9" s="12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Grafy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Učitel</cp:lastModifiedBy>
  <cp:lastPrinted>2020-01-13T12:52:53Z</cp:lastPrinted>
  <dcterms:created xsi:type="dcterms:W3CDTF">2020-01-08T07:57:14Z</dcterms:created>
  <dcterms:modified xsi:type="dcterms:W3CDTF">2021-09-17T12:54:31Z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1ca4bd8758664933ab3f655e6a7964fd</vt:lpwstr>
  </property>
</Properties>
</file>